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0320" windowHeight="11760" activeTab="0"/>
  </bookViews>
  <sheets>
    <sheet name="Læseliste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<sst xmlns="http://schemas.openxmlformats.org/spreadsheetml/2006/main" count="93" uniqueCount="48">
  <si>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BB</t>
  </si>
  <si>
    <t>Læst</t>
  </si>
  <si>
    <t>Kap.</t>
  </si>
  <si>
    <t>Fra</t>
  </si>
  <si>
    <t>Til</t>
  </si>
  <si>
    <t>Antal</t>
  </si>
  <si>
    <t>EB</t>
  </si>
  <si>
    <t>%</t>
  </si>
  <si>
    <t>FØ</t>
  </si>
  <si>
    <t>A</t>
  </si>
  <si>
    <t>EF</t>
  </si>
  <si>
    <t>NF</t>
  </si>
  <si>
    <t>Endokrinologi fysiologi (BB)</t>
  </si>
  <si>
    <t>Endokrinologi biokemi (MS)</t>
  </si>
  <si>
    <t>Nyrefysiologi (KHSS + FØ)</t>
  </si>
  <si>
    <t>Blod biokemi (MS)</t>
  </si>
  <si>
    <t>KHSS</t>
  </si>
  <si>
    <t>RTQH</t>
  </si>
  <si>
    <t>G</t>
  </si>
  <si>
    <t>MS</t>
  </si>
  <si>
    <t>Rest</t>
  </si>
  <si>
    <t>Fag</t>
  </si>
  <si>
    <t>Bog</t>
  </si>
  <si>
    <t>I alt</t>
  </si>
  <si>
    <t>Forkortelser og farver</t>
  </si>
  <si>
    <t>Rød</t>
  </si>
  <si>
    <t>Blå</t>
  </si>
  <si>
    <t>Grøn</t>
  </si>
  <si>
    <t>Orange</t>
  </si>
  <si>
    <t>Lilla</t>
  </si>
  <si>
    <t>Nyrefysiologi</t>
  </si>
  <si>
    <t>Anatomi</t>
  </si>
  <si>
    <t>Blod biokemi</t>
  </si>
  <si>
    <t>Endokrinologi fysiologi</t>
  </si>
  <si>
    <t>Endokrinologi biokemi</t>
  </si>
  <si>
    <t>Karlsen m.fl: Basal nyrefysiologi, 2. udgave</t>
  </si>
  <si>
    <t>Fysiologi øvelse</t>
  </si>
  <si>
    <t>Endokrinologi</t>
  </si>
  <si>
    <t>Reproduktion</t>
  </si>
  <si>
    <t>Blod</t>
  </si>
  <si>
    <t>Boron &amp; Boulpaep: Medical Physiology, 2nd edition (updated edition)</t>
  </si>
  <si>
    <t>Anatomi (G)</t>
  </si>
  <si>
    <t>Anatomi (RTQH)</t>
  </si>
  <si>
    <t>Rostgaard m.fl.: Hovedets, halsens…, 10. udgave</t>
  </si>
  <si>
    <t>Nyrer og urinveje</t>
  </si>
  <si>
    <t>Meisenberg &amp; Simmons: Principles of Medical Biochemistry, 3rd edition</t>
  </si>
  <si>
    <t>Lymfatisk væv og huden</t>
  </si>
  <si>
    <t>Geneser: Histologi, 1. udgave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</si>
</sst>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\$#.##0_);\(\$#.##0\)"/>
    <numFmt numFmtId="171" formatCode="\$#.##0_);[Red]\(\$#.##0\)"/>
    <numFmt numFmtId="172" formatCode="\$#.##0\.00_);\(\$#.##0\.00\)"/>
    <numFmt numFmtId="173" formatCode="\$#.##0\.00_);[Red]\(\$#.##0\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&quot;Ja&quot;;&quot;Ja&quot;;&quot;Nej&quot;"/>
    <numFmt numFmtId="179" formatCode="&quot;Sandt&quot;;&quot;Sandt&quot;;&quot;Falsk&quot;"/>
    <numFmt numFmtId="180" formatCode="&quot;Til&quot;;&quot;Til&quot;;&quot;Fra&quot;"/>
    <numFmt numFmtId="181" formatCode="[$€-2]\ #.##000_);[Red]\([$€-2]\ #.##000\)"/>
  </numFmts>
  <fonts count="47">
    <font>
      <sz val="10"/>
      <name val="Arial"/>
      <family val="0"/>
    </font>
    <font>
      <sz val="10"/>
      <name val="calabria"/>
      <family val="0"/>
    </font>
    <font>
      <sz val="8"/>
      <name val="calabria"/>
      <family val="0"/>
    </font>
    <font>
      <sz val="8"/>
      <color indexed="17"/>
      <name val="calabria"/>
      <family val="0"/>
    </font>
    <font>
      <sz val="8"/>
      <color indexed="12"/>
      <name val="calabr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Cambria"/>
      <family val="1"/>
    </font>
    <font>
      <sz val="8"/>
      <color indexed="17"/>
      <name val="Cambria"/>
      <family val="1"/>
    </font>
    <font>
      <sz val="8"/>
      <color indexed="36"/>
      <name val="Cambria"/>
      <family val="1"/>
    </font>
    <font>
      <sz val="8"/>
      <color indexed="12"/>
      <name val="Cambria"/>
      <family val="1"/>
    </font>
    <font>
      <sz val="8"/>
      <color indexed="10"/>
      <name val="Cambria"/>
      <family val="1"/>
    </font>
    <font>
      <sz val="10"/>
      <color indexed="17"/>
      <name val="Arial"/>
      <family val="2"/>
    </font>
    <font>
      <b/>
      <sz val="8"/>
      <name val="Cambria"/>
      <family val="1"/>
    </font>
    <font>
      <b/>
      <sz val="8"/>
      <color indexed="36"/>
      <name val="Cambria"/>
      <family val="1"/>
    </font>
    <font>
      <b/>
      <sz val="8"/>
      <color indexed="10"/>
      <name val="Cambria"/>
      <family val="1"/>
    </font>
    <font>
      <b/>
      <sz val="8"/>
      <color indexed="12"/>
      <name val="Cambria"/>
      <family val="1"/>
    </font>
    <font>
      <sz val="8"/>
      <color indexed="20"/>
      <name val="Cambria"/>
      <family val="1"/>
    </font>
    <font>
      <b/>
      <sz val="8"/>
      <color indexed="20"/>
      <name val="Cambria"/>
      <family val="1"/>
    </font>
    <font>
      <b/>
      <sz val="8"/>
      <color indexed="17"/>
      <name val="Cambria"/>
      <family val="1"/>
    </font>
    <font>
      <sz val="8"/>
      <color theme="5"/>
      <name val="Cambria"/>
      <family val="1"/>
    </font>
    <font>
      <b/>
      <sz val="8"/>
      <color theme="5"/>
      <name val="Cambria"/>
      <family val="1"/>
    </font>
    <font>
      <sz val="8"/>
      <color rgb="FFFF0000"/>
      <name val="Cambria"/>
      <family val="1"/>
    </font>
    <font>
      <b/>
      <sz val="8"/>
      <color rgb="FFFF0000"/>
      <name val="Cambria"/>
      <family val="1"/>
    </font>
    <font>
      <sz val="8"/>
      <color rgb="FF0000FF"/>
      <name val="Cambria"/>
      <family val="1"/>
    </font>
    <font>
      <b/>
      <sz val="8"/>
      <color rgb="FF0000FF"/>
      <name val="Cambria"/>
      <family val="1"/>
    </font>
    <font>
      <sz val="8"/>
      <color rgb="FFC0504D"/>
      <name val="Cambria"/>
      <family val="1"/>
    </font>
    <font>
      <b/>
      <sz val="8"/>
      <color rgb="FFC0504D"/>
      <name val="Cambria"/>
      <family val="1"/>
    </font>
    <font>
      <sz val="8"/>
      <color rgb="FF800080"/>
      <name val="Cambria"/>
      <family val="1"/>
    </font>
    <font>
      <b/>
      <sz val="8"/>
      <color rgb="FF800080"/>
      <name val="Cambria"/>
      <family val="1"/>
    </font>
    <font>
      <sz val="8"/>
      <color rgb="FF008000"/>
      <name val="Cambria"/>
      <family val="1"/>
    </font>
    <font>
      <b/>
      <sz val="8"/>
      <color rgb="FF00800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7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12" fillId="22" borderId="3" applyNumberFormat="0" applyAlignment="0" applyProtection="0"/>
    <xf numFmtId="0" fontId="13" fillId="23" borderId="0" applyNumberFormat="0" applyBorder="0" applyAlignment="0" applyProtection="0"/>
    <xf numFmtId="0" fontId="14" fillId="17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/>
    </xf>
    <xf numFmtId="1" fontId="22" fillId="24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PageLayoutView="0" workbookViewId="0" topLeftCell="A1">
      <selection activeCell="X19" sqref="X19"/>
    </sheetView>
  </sheetViews>
  <sheetFormatPr defaultColWidth="4.7109375" defaultRowHeight="12.75"/>
  <cols>
    <col min="1" max="25" width="4.7109375" style="1" customWidth="1"/>
    <col min="26" max="26" width="17.28125" style="1" bestFit="1" customWidth="1"/>
    <col min="27" max="27" width="49.7109375" style="1" bestFit="1" customWidth="1"/>
    <col min="28" max="16384" width="4.7109375" style="1" customWidth="1"/>
  </cols>
  <sheetData>
    <row r="1" spans="1:28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2.75">
      <c r="A2" s="12"/>
      <c r="B2" s="28" t="s">
        <v>14</v>
      </c>
      <c r="C2" s="28"/>
      <c r="D2" s="28"/>
      <c r="E2" s="28"/>
      <c r="F2" s="28"/>
      <c r="G2" s="13"/>
      <c r="H2" s="28" t="s">
        <v>12</v>
      </c>
      <c r="I2" s="28"/>
      <c r="J2" s="28"/>
      <c r="K2" s="28"/>
      <c r="L2" s="28"/>
      <c r="M2" s="13"/>
      <c r="N2" s="28" t="s">
        <v>42</v>
      </c>
      <c r="O2" s="28"/>
      <c r="P2" s="28"/>
      <c r="Q2" s="28"/>
      <c r="R2" s="28"/>
      <c r="S2" s="13"/>
      <c r="T2" s="19" t="s">
        <v>21</v>
      </c>
      <c r="U2" s="19" t="s">
        <v>5</v>
      </c>
      <c r="V2" s="19" t="s">
        <v>1</v>
      </c>
      <c r="W2" s="19" t="s">
        <v>20</v>
      </c>
      <c r="X2" s="19" t="s">
        <v>7</v>
      </c>
      <c r="Y2" s="12"/>
      <c r="Z2" s="28" t="s">
        <v>24</v>
      </c>
      <c r="AA2" s="28"/>
      <c r="AB2" s="12"/>
    </row>
    <row r="3" spans="1:28" ht="12.75">
      <c r="A3" s="12"/>
      <c r="B3" s="19" t="s">
        <v>2</v>
      </c>
      <c r="C3" s="19" t="s">
        <v>3</v>
      </c>
      <c r="D3" s="19" t="s">
        <v>4</v>
      </c>
      <c r="E3" s="19" t="s">
        <v>5</v>
      </c>
      <c r="F3" s="19" t="s">
        <v>1</v>
      </c>
      <c r="G3" s="13"/>
      <c r="H3" s="19" t="s">
        <v>2</v>
      </c>
      <c r="I3" s="19" t="s">
        <v>3</v>
      </c>
      <c r="J3" s="19" t="s">
        <v>4</v>
      </c>
      <c r="K3" s="19" t="s">
        <v>5</v>
      </c>
      <c r="L3" s="19" t="s">
        <v>1</v>
      </c>
      <c r="M3" s="13"/>
      <c r="N3" s="19" t="s">
        <v>2</v>
      </c>
      <c r="O3" s="19" t="s">
        <v>3</v>
      </c>
      <c r="P3" s="19" t="s">
        <v>4</v>
      </c>
      <c r="Q3" s="19" t="s">
        <v>5</v>
      </c>
      <c r="R3" s="19" t="s">
        <v>1</v>
      </c>
      <c r="S3" s="13"/>
      <c r="T3" s="20" t="s">
        <v>11</v>
      </c>
      <c r="U3" s="10">
        <f>SUM(E4:E16)</f>
        <v>264</v>
      </c>
      <c r="V3" s="10">
        <f>SUM(F4:F16)</f>
        <v>0</v>
      </c>
      <c r="W3" s="10">
        <f>U3-V3</f>
        <v>264</v>
      </c>
      <c r="X3" s="11">
        <f aca="true" t="shared" si="0" ref="X3:X8">V3/U3*100</f>
        <v>0</v>
      </c>
      <c r="Y3" s="12"/>
      <c r="Z3" s="19" t="s">
        <v>11</v>
      </c>
      <c r="AA3" s="2" t="s">
        <v>30</v>
      </c>
      <c r="AB3" s="12"/>
    </row>
    <row r="4" spans="1:28" ht="12.75">
      <c r="A4" s="12"/>
      <c r="B4" s="10">
        <v>1</v>
      </c>
      <c r="C4" s="10">
        <v>21</v>
      </c>
      <c r="D4" s="10">
        <v>30</v>
      </c>
      <c r="E4" s="10">
        <f aca="true" t="shared" si="1" ref="E4:E15">D4-C4+1</f>
        <v>10</v>
      </c>
      <c r="F4" s="10"/>
      <c r="G4" s="13"/>
      <c r="H4" s="7">
        <v>47</v>
      </c>
      <c r="I4" s="7">
        <v>1011</v>
      </c>
      <c r="J4" s="7">
        <v>1027</v>
      </c>
      <c r="K4" s="7">
        <f aca="true" t="shared" si="2" ref="K4:K14">J4-I4+1</f>
        <v>17</v>
      </c>
      <c r="L4" s="30"/>
      <c r="M4" s="13"/>
      <c r="N4" s="6">
        <v>13</v>
      </c>
      <c r="O4" s="6">
        <v>181</v>
      </c>
      <c r="P4" s="7">
        <v>186</v>
      </c>
      <c r="Q4" s="7">
        <f aca="true" t="shared" si="3" ref="Q4:Q15">P4-O4+1</f>
        <v>6</v>
      </c>
      <c r="R4" s="7"/>
      <c r="S4" s="13"/>
      <c r="T4" s="19" t="s">
        <v>9</v>
      </c>
      <c r="U4" s="2">
        <f>SUM(Q4:Q25)</f>
        <v>291</v>
      </c>
      <c r="V4" s="2">
        <f>SUM(R4:R25)</f>
        <v>0</v>
      </c>
      <c r="W4" s="2">
        <f aca="true" t="shared" si="4" ref="W4:W17">U4-V4</f>
        <v>291</v>
      </c>
      <c r="X4" s="4">
        <f t="shared" si="0"/>
        <v>0</v>
      </c>
      <c r="Y4" s="12"/>
      <c r="Z4" s="19" t="s">
        <v>9</v>
      </c>
      <c r="AA4" s="2" t="s">
        <v>31</v>
      </c>
      <c r="AB4" s="12"/>
    </row>
    <row r="5" spans="1:28" ht="12.75">
      <c r="A5" s="12"/>
      <c r="B5" s="10">
        <v>2</v>
      </c>
      <c r="C5" s="10">
        <v>31</v>
      </c>
      <c r="D5" s="10">
        <v>63</v>
      </c>
      <c r="E5" s="10">
        <f t="shared" si="1"/>
        <v>33</v>
      </c>
      <c r="F5" s="10"/>
      <c r="G5" s="13"/>
      <c r="H5" s="7">
        <v>48</v>
      </c>
      <c r="I5" s="7">
        <v>1028</v>
      </c>
      <c r="J5" s="7">
        <v>1043</v>
      </c>
      <c r="K5" s="7">
        <f t="shared" si="2"/>
        <v>16</v>
      </c>
      <c r="L5" s="7"/>
      <c r="M5" s="16"/>
      <c r="N5" s="30">
        <v>16</v>
      </c>
      <c r="O5" s="30">
        <v>219</v>
      </c>
      <c r="P5" s="30">
        <v>223</v>
      </c>
      <c r="Q5" s="30">
        <f t="shared" si="3"/>
        <v>5</v>
      </c>
      <c r="R5" s="30"/>
      <c r="S5" s="16"/>
      <c r="T5" s="21" t="s">
        <v>0</v>
      </c>
      <c r="U5" s="8">
        <f>SUM(K18:K24)</f>
        <v>52</v>
      </c>
      <c r="V5" s="8">
        <f>SUM(L18:L24)</f>
        <v>0</v>
      </c>
      <c r="W5" s="8">
        <f t="shared" si="4"/>
        <v>52</v>
      </c>
      <c r="X5" s="9">
        <f t="shared" si="0"/>
        <v>0</v>
      </c>
      <c r="Y5" s="12"/>
      <c r="Z5" s="19" t="s">
        <v>0</v>
      </c>
      <c r="AA5" s="2" t="s">
        <v>32</v>
      </c>
      <c r="AB5" s="12"/>
    </row>
    <row r="6" spans="1:28" ht="12.75">
      <c r="A6" s="12"/>
      <c r="B6" s="10">
        <v>3</v>
      </c>
      <c r="C6" s="10">
        <v>65</v>
      </c>
      <c r="D6" s="10">
        <v>86</v>
      </c>
      <c r="E6" s="10">
        <f t="shared" si="1"/>
        <v>22</v>
      </c>
      <c r="F6" s="27"/>
      <c r="G6" s="13"/>
      <c r="H6" s="7">
        <v>49</v>
      </c>
      <c r="I6" s="30">
        <v>1044</v>
      </c>
      <c r="J6" s="7">
        <v>1056</v>
      </c>
      <c r="K6" s="7">
        <f t="shared" si="2"/>
        <v>13</v>
      </c>
      <c r="L6" s="7"/>
      <c r="M6" s="16"/>
      <c r="N6" s="32">
        <v>18</v>
      </c>
      <c r="O6" s="32">
        <v>265</v>
      </c>
      <c r="P6" s="32">
        <v>267</v>
      </c>
      <c r="Q6" s="32">
        <f t="shared" si="3"/>
        <v>3</v>
      </c>
      <c r="R6" s="32"/>
      <c r="S6" s="16"/>
      <c r="T6" s="19" t="s">
        <v>10</v>
      </c>
      <c r="U6" s="2">
        <f>SUM(K4:K14)</f>
        <v>196</v>
      </c>
      <c r="V6" s="2">
        <f>SUM(L4:L14)</f>
        <v>0</v>
      </c>
      <c r="W6" s="2">
        <f t="shared" si="4"/>
        <v>196</v>
      </c>
      <c r="X6" s="4">
        <f t="shared" si="0"/>
        <v>0</v>
      </c>
      <c r="Y6" s="12"/>
      <c r="Z6" s="19" t="s">
        <v>10</v>
      </c>
      <c r="AA6" s="2" t="s">
        <v>33</v>
      </c>
      <c r="AB6" s="12"/>
    </row>
    <row r="7" spans="1:28" ht="12.75">
      <c r="A7" s="12"/>
      <c r="B7" s="10">
        <v>4</v>
      </c>
      <c r="C7" s="10">
        <v>88</v>
      </c>
      <c r="D7" s="10">
        <v>115</v>
      </c>
      <c r="E7" s="10">
        <f t="shared" si="1"/>
        <v>28</v>
      </c>
      <c r="F7" s="10"/>
      <c r="G7" s="13"/>
      <c r="H7" s="7">
        <v>50</v>
      </c>
      <c r="I7" s="7">
        <v>1057</v>
      </c>
      <c r="J7" s="7">
        <v>1073</v>
      </c>
      <c r="K7" s="7">
        <f t="shared" si="2"/>
        <v>17</v>
      </c>
      <c r="L7" s="7"/>
      <c r="M7" s="15"/>
      <c r="N7" s="6">
        <v>21</v>
      </c>
      <c r="O7" s="6">
        <v>310</v>
      </c>
      <c r="P7" s="6">
        <v>313</v>
      </c>
      <c r="Q7" s="6">
        <f t="shared" si="3"/>
        <v>4</v>
      </c>
      <c r="R7" s="7"/>
      <c r="S7" s="16"/>
      <c r="T7" s="25" t="s">
        <v>6</v>
      </c>
      <c r="U7" s="24">
        <f>SUM(E20:E25)</f>
        <v>116</v>
      </c>
      <c r="V7" s="24">
        <f>SUM(F20:F25)</f>
        <v>0</v>
      </c>
      <c r="W7" s="24">
        <f t="shared" si="4"/>
        <v>116</v>
      </c>
      <c r="X7" s="26">
        <f t="shared" si="0"/>
        <v>0</v>
      </c>
      <c r="Y7" s="12"/>
      <c r="Z7" s="19" t="s">
        <v>6</v>
      </c>
      <c r="AA7" s="2" t="s">
        <v>34</v>
      </c>
      <c r="AB7" s="12"/>
    </row>
    <row r="8" spans="1:28" ht="12.75">
      <c r="A8" s="12"/>
      <c r="B8" s="10">
        <v>5</v>
      </c>
      <c r="C8" s="10">
        <v>117</v>
      </c>
      <c r="D8" s="10">
        <v>130</v>
      </c>
      <c r="E8" s="10">
        <f t="shared" si="1"/>
        <v>14</v>
      </c>
      <c r="F8" s="10"/>
      <c r="G8" s="13"/>
      <c r="H8" s="7">
        <v>51</v>
      </c>
      <c r="I8" s="7">
        <v>1074</v>
      </c>
      <c r="J8" s="7">
        <v>1093</v>
      </c>
      <c r="K8" s="7">
        <f t="shared" si="2"/>
        <v>20</v>
      </c>
      <c r="L8" s="7"/>
      <c r="M8" s="16"/>
      <c r="N8" s="3">
        <v>22</v>
      </c>
      <c r="O8" s="3">
        <v>315</v>
      </c>
      <c r="P8" s="3">
        <v>317</v>
      </c>
      <c r="Q8" s="3">
        <f t="shared" si="3"/>
        <v>3</v>
      </c>
      <c r="R8" s="36"/>
      <c r="S8" s="16"/>
      <c r="T8" s="19" t="s">
        <v>23</v>
      </c>
      <c r="U8" s="19">
        <f>SUM(U3:U7)</f>
        <v>919</v>
      </c>
      <c r="V8" s="19">
        <f>SUM(V3:V7)</f>
        <v>0</v>
      </c>
      <c r="W8" s="19">
        <f t="shared" si="4"/>
        <v>919</v>
      </c>
      <c r="X8" s="22">
        <f t="shared" si="0"/>
        <v>0</v>
      </c>
      <c r="Y8" s="12"/>
      <c r="Z8" s="19" t="s">
        <v>16</v>
      </c>
      <c r="AA8" s="2" t="s">
        <v>35</v>
      </c>
      <c r="AB8" s="12"/>
    </row>
    <row r="9" spans="1:28" ht="12.75">
      <c r="A9" s="12"/>
      <c r="B9" s="10">
        <v>6</v>
      </c>
      <c r="C9" s="10">
        <v>132</v>
      </c>
      <c r="D9" s="10">
        <v>159</v>
      </c>
      <c r="E9" s="10">
        <f t="shared" si="1"/>
        <v>28</v>
      </c>
      <c r="F9" s="10"/>
      <c r="G9" s="13"/>
      <c r="H9" s="7">
        <v>52</v>
      </c>
      <c r="I9" s="7">
        <v>1094</v>
      </c>
      <c r="J9" s="7">
        <v>1110</v>
      </c>
      <c r="K9" s="7">
        <f t="shared" si="2"/>
        <v>17</v>
      </c>
      <c r="L9" s="7"/>
      <c r="M9" s="16"/>
      <c r="N9" s="10">
        <v>23</v>
      </c>
      <c r="O9" s="10">
        <v>319</v>
      </c>
      <c r="P9" s="10">
        <v>333</v>
      </c>
      <c r="Q9" s="10">
        <f t="shared" si="3"/>
        <v>15</v>
      </c>
      <c r="R9" s="10"/>
      <c r="S9" s="16"/>
      <c r="T9" s="13"/>
      <c r="U9" s="13"/>
      <c r="V9" s="13"/>
      <c r="W9" s="13"/>
      <c r="X9" s="18"/>
      <c r="Y9" s="12"/>
      <c r="Z9" s="19" t="s">
        <v>8</v>
      </c>
      <c r="AA9" s="2" t="s">
        <v>36</v>
      </c>
      <c r="AB9" s="12"/>
    </row>
    <row r="10" spans="1:28" ht="12.75">
      <c r="A10" s="12"/>
      <c r="B10" s="10">
        <v>7</v>
      </c>
      <c r="C10" s="10">
        <v>161</v>
      </c>
      <c r="D10" s="10">
        <v>170</v>
      </c>
      <c r="E10" s="10">
        <f t="shared" si="1"/>
        <v>10</v>
      </c>
      <c r="F10" s="10"/>
      <c r="G10" s="13"/>
      <c r="H10" s="32">
        <v>53</v>
      </c>
      <c r="I10" s="32">
        <v>1113</v>
      </c>
      <c r="J10" s="32">
        <v>1127</v>
      </c>
      <c r="K10" s="32">
        <f t="shared" si="2"/>
        <v>15</v>
      </c>
      <c r="L10" s="32"/>
      <c r="M10" s="13"/>
      <c r="N10" s="10">
        <v>26</v>
      </c>
      <c r="O10" s="10">
        <v>355</v>
      </c>
      <c r="P10" s="10">
        <v>362</v>
      </c>
      <c r="Q10" s="10">
        <f t="shared" si="3"/>
        <v>8</v>
      </c>
      <c r="R10" s="10"/>
      <c r="S10" s="16"/>
      <c r="T10" s="19" t="s">
        <v>22</v>
      </c>
      <c r="U10" s="19" t="s">
        <v>5</v>
      </c>
      <c r="V10" s="19" t="s">
        <v>1</v>
      </c>
      <c r="W10" s="19" t="s">
        <v>20</v>
      </c>
      <c r="X10" s="22" t="s">
        <v>7</v>
      </c>
      <c r="Y10" s="12"/>
      <c r="Z10" s="19" t="s">
        <v>17</v>
      </c>
      <c r="AA10" s="2" t="s">
        <v>43</v>
      </c>
      <c r="AB10" s="12"/>
    </row>
    <row r="11" spans="1:28" ht="12.75">
      <c r="A11" s="12"/>
      <c r="B11" s="10">
        <v>8</v>
      </c>
      <c r="C11" s="10">
        <v>171</v>
      </c>
      <c r="D11" s="10">
        <v>185</v>
      </c>
      <c r="E11" s="10">
        <f t="shared" si="1"/>
        <v>15</v>
      </c>
      <c r="F11" s="10"/>
      <c r="G11" s="13"/>
      <c r="H11" s="32">
        <v>54</v>
      </c>
      <c r="I11" s="32">
        <v>1128</v>
      </c>
      <c r="J11" s="32">
        <v>1145</v>
      </c>
      <c r="K11" s="32">
        <f t="shared" si="2"/>
        <v>18</v>
      </c>
      <c r="L11" s="32"/>
      <c r="M11" s="13"/>
      <c r="N11" s="32">
        <v>27</v>
      </c>
      <c r="O11" s="32">
        <v>371</v>
      </c>
      <c r="P11" s="32">
        <v>373</v>
      </c>
      <c r="Q11" s="32">
        <f t="shared" si="3"/>
        <v>3</v>
      </c>
      <c r="R11" s="32"/>
      <c r="S11" s="15"/>
      <c r="T11" s="20" t="s">
        <v>16</v>
      </c>
      <c r="U11" s="10">
        <f>SUM(E4:E15)</f>
        <v>247</v>
      </c>
      <c r="V11" s="10">
        <f>SUM(F4:F15)</f>
        <v>0</v>
      </c>
      <c r="W11" s="10">
        <f t="shared" si="4"/>
        <v>247</v>
      </c>
      <c r="X11" s="11">
        <f>V11/U11*100</f>
        <v>0</v>
      </c>
      <c r="Y11" s="12"/>
      <c r="Z11" s="19" t="s">
        <v>18</v>
      </c>
      <c r="AA11" s="2" t="s">
        <v>47</v>
      </c>
      <c r="AB11" s="12"/>
    </row>
    <row r="12" spans="1:28" ht="12.75">
      <c r="A12" s="12"/>
      <c r="B12" s="10">
        <v>9</v>
      </c>
      <c r="C12" s="10">
        <v>187</v>
      </c>
      <c r="D12" s="10">
        <v>211</v>
      </c>
      <c r="E12" s="10">
        <f t="shared" si="1"/>
        <v>25</v>
      </c>
      <c r="F12" s="10"/>
      <c r="G12" s="13"/>
      <c r="H12" s="32">
        <v>55</v>
      </c>
      <c r="I12" s="32">
        <v>1146</v>
      </c>
      <c r="J12" s="32">
        <v>1169</v>
      </c>
      <c r="K12" s="32">
        <f t="shared" si="2"/>
        <v>24</v>
      </c>
      <c r="L12" s="32"/>
      <c r="M12" s="15"/>
      <c r="N12" s="32">
        <v>28</v>
      </c>
      <c r="O12" s="32">
        <v>375</v>
      </c>
      <c r="P12" s="32">
        <v>395</v>
      </c>
      <c r="Q12" s="32">
        <f t="shared" si="3"/>
        <v>21</v>
      </c>
      <c r="R12" s="32"/>
      <c r="S12" s="15"/>
      <c r="T12" s="20" t="s">
        <v>8</v>
      </c>
      <c r="U12" s="10">
        <f>SUM(E16)</f>
        <v>17</v>
      </c>
      <c r="V12" s="10">
        <f>SUM(F16)</f>
        <v>0</v>
      </c>
      <c r="W12" s="10">
        <f t="shared" si="4"/>
        <v>17</v>
      </c>
      <c r="X12" s="11">
        <f aca="true" t="shared" si="5" ref="X12:X17">V12/U12*100</f>
        <v>0</v>
      </c>
      <c r="Y12" s="12"/>
      <c r="Z12" s="19" t="s">
        <v>19</v>
      </c>
      <c r="AA12" s="2" t="s">
        <v>45</v>
      </c>
      <c r="AB12" s="12"/>
    </row>
    <row r="13" spans="1:28" ht="12.75">
      <c r="A13" s="12"/>
      <c r="B13" s="10">
        <v>10</v>
      </c>
      <c r="C13" s="10">
        <v>213</v>
      </c>
      <c r="D13" s="10">
        <v>245</v>
      </c>
      <c r="E13" s="10">
        <f t="shared" si="1"/>
        <v>33</v>
      </c>
      <c r="F13" s="10"/>
      <c r="G13" s="13"/>
      <c r="H13" s="32">
        <v>56</v>
      </c>
      <c r="I13" s="32">
        <v>1170</v>
      </c>
      <c r="J13" s="32">
        <v>1191</v>
      </c>
      <c r="K13" s="32">
        <f t="shared" si="2"/>
        <v>22</v>
      </c>
      <c r="L13" s="32"/>
      <c r="M13" s="15"/>
      <c r="N13" s="32">
        <v>29</v>
      </c>
      <c r="O13" s="32">
        <v>397</v>
      </c>
      <c r="P13" s="32">
        <v>418</v>
      </c>
      <c r="Q13" s="32">
        <f t="shared" si="3"/>
        <v>22</v>
      </c>
      <c r="R13" s="32"/>
      <c r="S13" s="15"/>
      <c r="T13" s="19" t="s">
        <v>17</v>
      </c>
      <c r="U13" s="2">
        <f>SUM(Q4:Q15)</f>
        <v>103</v>
      </c>
      <c r="V13" s="2">
        <f>SUM(R4:R15)</f>
        <v>0</v>
      </c>
      <c r="W13" s="2">
        <f t="shared" si="4"/>
        <v>103</v>
      </c>
      <c r="X13" s="4">
        <f t="shared" si="5"/>
        <v>0</v>
      </c>
      <c r="Y13" s="12"/>
      <c r="Z13" s="19" t="s">
        <v>0</v>
      </c>
      <c r="AA13" s="2" t="s">
        <v>40</v>
      </c>
      <c r="AB13" s="12"/>
    </row>
    <row r="14" spans="1:28" ht="12.75">
      <c r="A14" s="12"/>
      <c r="B14" s="10">
        <v>11</v>
      </c>
      <c r="C14" s="10">
        <v>247</v>
      </c>
      <c r="D14" s="10">
        <v>258</v>
      </c>
      <c r="E14" s="10">
        <f t="shared" si="1"/>
        <v>12</v>
      </c>
      <c r="F14" s="10"/>
      <c r="G14" s="13"/>
      <c r="H14" s="32">
        <v>57</v>
      </c>
      <c r="I14" s="32">
        <v>1193</v>
      </c>
      <c r="J14" s="32">
        <v>1209</v>
      </c>
      <c r="K14" s="32">
        <f t="shared" si="2"/>
        <v>17</v>
      </c>
      <c r="L14" s="32"/>
      <c r="M14" s="15"/>
      <c r="N14" s="32">
        <v>30</v>
      </c>
      <c r="O14" s="32">
        <v>419</v>
      </c>
      <c r="P14" s="32">
        <v>426</v>
      </c>
      <c r="Q14" s="32">
        <f t="shared" si="3"/>
        <v>8</v>
      </c>
      <c r="R14" s="32"/>
      <c r="S14" s="15"/>
      <c r="T14" s="19" t="s">
        <v>18</v>
      </c>
      <c r="U14" s="2">
        <f>SUM(Q18:Q25)</f>
        <v>188</v>
      </c>
      <c r="V14" s="2">
        <f>SUM(R18:R25)</f>
        <v>0</v>
      </c>
      <c r="W14" s="2">
        <f t="shared" si="4"/>
        <v>188</v>
      </c>
      <c r="X14" s="4">
        <f t="shared" si="5"/>
        <v>0</v>
      </c>
      <c r="Y14" s="12"/>
      <c r="Z14" s="29" t="s">
        <v>25</v>
      </c>
      <c r="AA14" s="27" t="s">
        <v>44</v>
      </c>
      <c r="AB14" s="12"/>
    </row>
    <row r="15" spans="1:28" ht="12.75">
      <c r="A15" s="12"/>
      <c r="B15" s="10">
        <v>12</v>
      </c>
      <c r="C15" s="10">
        <v>260</v>
      </c>
      <c r="D15" s="10">
        <v>276</v>
      </c>
      <c r="E15" s="10">
        <f t="shared" si="1"/>
        <v>17</v>
      </c>
      <c r="F15" s="10"/>
      <c r="G15" s="13"/>
      <c r="H15" s="12"/>
      <c r="I15" s="12"/>
      <c r="J15" s="12"/>
      <c r="K15" s="12"/>
      <c r="L15" s="12"/>
      <c r="M15" s="15"/>
      <c r="N15" s="32">
        <v>31</v>
      </c>
      <c r="O15" s="32">
        <v>427</v>
      </c>
      <c r="P15" s="32">
        <v>431</v>
      </c>
      <c r="Q15" s="32">
        <f t="shared" si="3"/>
        <v>5</v>
      </c>
      <c r="R15" s="32"/>
      <c r="S15" s="15"/>
      <c r="T15" s="19" t="s">
        <v>19</v>
      </c>
      <c r="U15" s="2">
        <f>SUM(K21:K23)+SUM(E20:E25)</f>
        <v>135</v>
      </c>
      <c r="V15" s="2">
        <f>SUM(L21:L23)+SUM(F20:F25)</f>
        <v>0</v>
      </c>
      <c r="W15" s="2">
        <f t="shared" si="4"/>
        <v>135</v>
      </c>
      <c r="X15" s="4">
        <f t="shared" si="5"/>
        <v>0</v>
      </c>
      <c r="Y15" s="12"/>
      <c r="Z15" s="31" t="s">
        <v>26</v>
      </c>
      <c r="AA15" s="30" t="s">
        <v>37</v>
      </c>
      <c r="AB15" s="12"/>
    </row>
    <row r="16" spans="1:28" ht="12.75">
      <c r="A16" s="12"/>
      <c r="B16" s="10" t="s">
        <v>8</v>
      </c>
      <c r="C16" s="10">
        <v>1</v>
      </c>
      <c r="D16" s="10">
        <v>17</v>
      </c>
      <c r="E16" s="10">
        <f>D16-C16+1</f>
        <v>17</v>
      </c>
      <c r="F16" s="10"/>
      <c r="G16" s="13"/>
      <c r="H16" s="28" t="s">
        <v>15</v>
      </c>
      <c r="I16" s="28"/>
      <c r="J16" s="28"/>
      <c r="K16" s="28"/>
      <c r="L16" s="28"/>
      <c r="M16" s="15"/>
      <c r="N16" s="28" t="s">
        <v>41</v>
      </c>
      <c r="O16" s="28"/>
      <c r="P16" s="28"/>
      <c r="Q16" s="28"/>
      <c r="R16" s="28"/>
      <c r="S16" s="13"/>
      <c r="T16" s="19" t="s">
        <v>0</v>
      </c>
      <c r="U16" s="2">
        <f>SUM(K4:K14)</f>
        <v>196</v>
      </c>
      <c r="V16" s="2">
        <f>SUM(L4:L14)</f>
        <v>0</v>
      </c>
      <c r="W16" s="2">
        <f t="shared" si="4"/>
        <v>196</v>
      </c>
      <c r="X16" s="4">
        <f t="shared" si="5"/>
        <v>0</v>
      </c>
      <c r="Y16" s="12"/>
      <c r="Z16" s="33" t="s">
        <v>28</v>
      </c>
      <c r="AA16" s="32" t="s">
        <v>38</v>
      </c>
      <c r="AB16" s="12"/>
    </row>
    <row r="17" spans="1:28" ht="12.75">
      <c r="A17" s="12"/>
      <c r="B17" s="12"/>
      <c r="C17" s="12"/>
      <c r="D17" s="12"/>
      <c r="E17" s="12"/>
      <c r="F17" s="12"/>
      <c r="G17" s="13"/>
      <c r="H17" s="19" t="s">
        <v>2</v>
      </c>
      <c r="I17" s="19" t="s">
        <v>3</v>
      </c>
      <c r="J17" s="19" t="s">
        <v>4</v>
      </c>
      <c r="K17" s="19" t="s">
        <v>5</v>
      </c>
      <c r="L17" s="19" t="s">
        <v>1</v>
      </c>
      <c r="M17" s="13"/>
      <c r="N17" s="19" t="s">
        <v>2</v>
      </c>
      <c r="O17" s="19" t="s">
        <v>3</v>
      </c>
      <c r="P17" s="19" t="s">
        <v>4</v>
      </c>
      <c r="Q17" s="19" t="s">
        <v>5</v>
      </c>
      <c r="R17" s="19" t="s">
        <v>1</v>
      </c>
      <c r="S17" s="13"/>
      <c r="T17" s="19" t="s">
        <v>23</v>
      </c>
      <c r="U17" s="19">
        <f>SUM(U11:U16)</f>
        <v>886</v>
      </c>
      <c r="V17" s="19">
        <f>SUM(V11:V16)</f>
        <v>0</v>
      </c>
      <c r="W17" s="19">
        <f t="shared" si="4"/>
        <v>886</v>
      </c>
      <c r="X17" s="22">
        <f t="shared" si="5"/>
        <v>0</v>
      </c>
      <c r="Y17" s="12"/>
      <c r="Z17" s="35" t="s">
        <v>29</v>
      </c>
      <c r="AA17" s="34" t="s">
        <v>39</v>
      </c>
      <c r="AB17" s="12"/>
    </row>
    <row r="18" spans="1:28" ht="12.75">
      <c r="A18" s="12"/>
      <c r="B18" s="28" t="s">
        <v>13</v>
      </c>
      <c r="C18" s="28"/>
      <c r="D18" s="28"/>
      <c r="E18" s="28"/>
      <c r="F18" s="28"/>
      <c r="G18" s="13"/>
      <c r="H18" s="5">
        <v>3</v>
      </c>
      <c r="I18" s="5">
        <v>31</v>
      </c>
      <c r="J18" s="5">
        <v>37</v>
      </c>
      <c r="K18" s="5">
        <f aca="true" t="shared" si="6" ref="K18:K24">J18-I18+1</f>
        <v>7</v>
      </c>
      <c r="L18" s="34"/>
      <c r="M18" s="17"/>
      <c r="N18" s="3">
        <v>16</v>
      </c>
      <c r="O18" s="3">
        <v>415</v>
      </c>
      <c r="P18" s="3">
        <v>456</v>
      </c>
      <c r="Q18" s="3">
        <f aca="true" t="shared" si="7" ref="Q18:Q25">P18-O18+1</f>
        <v>42</v>
      </c>
      <c r="R18" s="23"/>
      <c r="S18" s="13"/>
      <c r="T18" s="13"/>
      <c r="U18" s="13"/>
      <c r="V18" s="13"/>
      <c r="W18" s="13"/>
      <c r="X18" s="13"/>
      <c r="Y18" s="12"/>
      <c r="Z18" s="37" t="s">
        <v>27</v>
      </c>
      <c r="AA18" s="36" t="s">
        <v>46</v>
      </c>
      <c r="AB18" s="12"/>
    </row>
    <row r="19" spans="1:28" ht="12.75">
      <c r="A19" s="12"/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1</v>
      </c>
      <c r="G19" s="12"/>
      <c r="H19" s="5">
        <v>15</v>
      </c>
      <c r="I19" s="5">
        <v>234</v>
      </c>
      <c r="J19" s="8">
        <v>239</v>
      </c>
      <c r="K19" s="5">
        <f t="shared" si="6"/>
        <v>6</v>
      </c>
      <c r="L19" s="5"/>
      <c r="M19" s="17"/>
      <c r="N19" s="3">
        <v>17</v>
      </c>
      <c r="O19" s="3">
        <v>459</v>
      </c>
      <c r="P19" s="3">
        <v>478</v>
      </c>
      <c r="Q19" s="3">
        <f t="shared" si="7"/>
        <v>20</v>
      </c>
      <c r="R19" s="23"/>
      <c r="S19" s="12"/>
      <c r="T19" s="14"/>
      <c r="U19" s="14"/>
      <c r="V19" s="14"/>
      <c r="W19" s="14"/>
      <c r="X19" s="14"/>
      <c r="Y19" s="12"/>
      <c r="Z19" s="12"/>
      <c r="AA19" s="12"/>
      <c r="AB19" s="12"/>
    </row>
    <row r="20" spans="1:28" ht="12.75">
      <c r="A20" s="12"/>
      <c r="B20" s="30">
        <v>3</v>
      </c>
      <c r="C20" s="30">
        <v>31</v>
      </c>
      <c r="D20" s="30">
        <v>37</v>
      </c>
      <c r="E20" s="30">
        <f aca="true" t="shared" si="8" ref="E20:E25">D20-C20+1</f>
        <v>7</v>
      </c>
      <c r="F20" s="30"/>
      <c r="G20" s="12"/>
      <c r="H20" s="5">
        <v>15</v>
      </c>
      <c r="I20" s="5">
        <v>248</v>
      </c>
      <c r="J20" s="5">
        <v>259</v>
      </c>
      <c r="K20" s="5">
        <f t="shared" si="6"/>
        <v>12</v>
      </c>
      <c r="L20" s="5"/>
      <c r="M20" s="17"/>
      <c r="N20" s="3">
        <v>18</v>
      </c>
      <c r="O20" s="3">
        <v>497</v>
      </c>
      <c r="P20" s="3">
        <v>499</v>
      </c>
      <c r="Q20" s="3">
        <f t="shared" si="7"/>
        <v>3</v>
      </c>
      <c r="R20" s="3"/>
      <c r="S20" s="12"/>
      <c r="T20" s="14"/>
      <c r="U20" s="14"/>
      <c r="V20" s="14"/>
      <c r="W20" s="14"/>
      <c r="X20" s="14"/>
      <c r="Y20" s="12"/>
      <c r="Z20" s="12"/>
      <c r="AA20" s="12"/>
      <c r="AB20" s="12"/>
    </row>
    <row r="21" spans="1:28" ht="12.75">
      <c r="A21" s="12"/>
      <c r="B21" s="30">
        <v>15</v>
      </c>
      <c r="C21" s="30">
        <v>232</v>
      </c>
      <c r="D21" s="30">
        <v>259</v>
      </c>
      <c r="E21" s="30">
        <f t="shared" si="8"/>
        <v>28</v>
      </c>
      <c r="F21" s="30"/>
      <c r="G21" s="12"/>
      <c r="H21" s="5">
        <v>21</v>
      </c>
      <c r="I21" s="5">
        <v>370</v>
      </c>
      <c r="J21" s="5">
        <v>371</v>
      </c>
      <c r="K21" s="5">
        <f t="shared" si="6"/>
        <v>2</v>
      </c>
      <c r="L21" s="5"/>
      <c r="M21" s="17"/>
      <c r="N21" s="3">
        <v>18</v>
      </c>
      <c r="O21" s="3">
        <v>521</v>
      </c>
      <c r="P21" s="3">
        <v>522</v>
      </c>
      <c r="Q21" s="3">
        <f t="shared" si="7"/>
        <v>2</v>
      </c>
      <c r="R21" s="3"/>
      <c r="S21" s="12"/>
      <c r="T21" s="14"/>
      <c r="U21" s="14"/>
      <c r="V21" s="14"/>
      <c r="W21" s="14"/>
      <c r="X21" s="14"/>
      <c r="Y21" s="12"/>
      <c r="Z21" s="12"/>
      <c r="AA21" s="12"/>
      <c r="AB21" s="12"/>
    </row>
    <row r="22" spans="1:28" ht="12.75">
      <c r="A22" s="12"/>
      <c r="B22" s="30">
        <v>16</v>
      </c>
      <c r="C22" s="30">
        <v>261</v>
      </c>
      <c r="D22" s="30">
        <v>284</v>
      </c>
      <c r="E22" s="30">
        <f t="shared" si="8"/>
        <v>24</v>
      </c>
      <c r="F22" s="30"/>
      <c r="G22" s="12"/>
      <c r="H22" s="5">
        <v>22</v>
      </c>
      <c r="I22" s="5">
        <v>390</v>
      </c>
      <c r="J22" s="5">
        <v>391</v>
      </c>
      <c r="K22" s="5">
        <f t="shared" si="6"/>
        <v>2</v>
      </c>
      <c r="L22" s="5"/>
      <c r="M22" s="13"/>
      <c r="N22" s="10">
        <v>20</v>
      </c>
      <c r="O22" s="10">
        <v>569</v>
      </c>
      <c r="P22" s="10">
        <v>592</v>
      </c>
      <c r="Q22" s="10">
        <f t="shared" si="7"/>
        <v>24</v>
      </c>
      <c r="R22" s="10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2.75">
      <c r="A23" s="12"/>
      <c r="B23" s="30">
        <v>17</v>
      </c>
      <c r="C23" s="30">
        <v>286</v>
      </c>
      <c r="D23" s="30">
        <v>305</v>
      </c>
      <c r="E23" s="30">
        <f t="shared" si="8"/>
        <v>20</v>
      </c>
      <c r="F23" s="30"/>
      <c r="G23" s="12"/>
      <c r="H23" s="5">
        <v>25</v>
      </c>
      <c r="I23" s="5">
        <v>424</v>
      </c>
      <c r="J23" s="5">
        <v>438</v>
      </c>
      <c r="K23" s="5">
        <f t="shared" si="6"/>
        <v>15</v>
      </c>
      <c r="L23" s="5"/>
      <c r="M23" s="16"/>
      <c r="N23" s="7">
        <v>21</v>
      </c>
      <c r="O23" s="7">
        <v>595</v>
      </c>
      <c r="P23" s="7">
        <v>623</v>
      </c>
      <c r="Q23" s="7">
        <f t="shared" si="7"/>
        <v>29</v>
      </c>
      <c r="R23" s="7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2.75">
      <c r="A24" s="12"/>
      <c r="B24" s="30">
        <v>27</v>
      </c>
      <c r="C24" s="30">
        <v>463</v>
      </c>
      <c r="D24" s="30">
        <v>470</v>
      </c>
      <c r="E24" s="30">
        <f t="shared" si="8"/>
        <v>8</v>
      </c>
      <c r="F24" s="30"/>
      <c r="G24" s="12"/>
      <c r="H24" s="5">
        <v>27</v>
      </c>
      <c r="I24" s="5">
        <v>463</v>
      </c>
      <c r="J24" s="5">
        <v>470</v>
      </c>
      <c r="K24" s="5">
        <f t="shared" si="6"/>
        <v>8</v>
      </c>
      <c r="L24" s="5"/>
      <c r="M24" s="15"/>
      <c r="N24" s="32">
        <v>22</v>
      </c>
      <c r="O24" s="32">
        <v>627</v>
      </c>
      <c r="P24" s="32">
        <v>688</v>
      </c>
      <c r="Q24" s="32">
        <f t="shared" si="7"/>
        <v>62</v>
      </c>
      <c r="R24" s="3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2.75">
      <c r="A25" s="12"/>
      <c r="B25" s="30">
        <v>30</v>
      </c>
      <c r="C25" s="30">
        <v>504</v>
      </c>
      <c r="D25" s="30">
        <v>532</v>
      </c>
      <c r="E25" s="30">
        <f t="shared" si="8"/>
        <v>29</v>
      </c>
      <c r="F25" s="30"/>
      <c r="G25" s="12"/>
      <c r="H25" s="12"/>
      <c r="I25" s="12"/>
      <c r="J25" s="12"/>
      <c r="K25" s="12"/>
      <c r="L25" s="12"/>
      <c r="M25" s="12"/>
      <c r="N25" s="32">
        <v>23</v>
      </c>
      <c r="O25" s="32">
        <v>693</v>
      </c>
      <c r="P25" s="32">
        <v>698</v>
      </c>
      <c r="Q25" s="32">
        <f t="shared" si="7"/>
        <v>6</v>
      </c>
      <c r="R25" s="3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</sheetData>
  <sheetProtection/>
  <mergeCells count="7">
    <mergeCell ref="Z2:AA2"/>
    <mergeCell ref="N16:R16"/>
    <mergeCell ref="B2:F2"/>
    <mergeCell ref="N2:R2"/>
    <mergeCell ref="H2:L2"/>
    <mergeCell ref="H16:L16"/>
    <mergeCell ref="B18:F18"/>
  </mergeCells>
  <printOptions/>
  <pageMargins left="0.748125" right="0.748125" top="0.984375" bottom="0.984375" header="0.511875" footer="0.5118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Thinkfree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holm2502</dc:creator>
  <cp:keywords/>
  <dc:description/>
  <cp:lastModifiedBy>Frederik Holm</cp:lastModifiedBy>
  <dcterms:created xsi:type="dcterms:W3CDTF">2013-02-03T15:17:44Z</dcterms:created>
  <dcterms:modified xsi:type="dcterms:W3CDTF">2013-09-02T15:21:18Z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